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635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<sst xmlns="http://schemas.openxmlformats.org/spreadsheetml/2006/main" count="38" uniqueCount="29">
  <si>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r>
      <t>哈尔滨市及周边地区秸秆综合利用三年行动计划（</t>
    </r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宋体"/>
        <family val="0"/>
      </rPr>
      <t>—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年）总体工作目标</t>
    </r>
  </si>
  <si>
    <t>单位：万吨、%</t>
  </si>
  <si>
    <t>年度</t>
  </si>
  <si>
    <t>地区</t>
  </si>
  <si>
    <t>秸秆可收集量</t>
  </si>
  <si>
    <t>利用量</t>
  </si>
  <si>
    <t>肥料化</t>
  </si>
  <si>
    <t>其中</t>
  </si>
  <si>
    <t>饲料化</t>
  </si>
  <si>
    <t>基料化</t>
  </si>
  <si>
    <t>原料化</t>
  </si>
  <si>
    <t>燃料化</t>
  </si>
  <si>
    <t>综合利用率</t>
  </si>
  <si>
    <t>覆盖还田</t>
  </si>
  <si>
    <t>翻埋还田</t>
  </si>
  <si>
    <t>秸秆沤肥</t>
  </si>
  <si>
    <t>其他</t>
  </si>
  <si>
    <t>固化</t>
  </si>
  <si>
    <t>生物质发电</t>
  </si>
  <si>
    <t>秸秆沼气</t>
  </si>
  <si>
    <t>农户直燃</t>
  </si>
  <si>
    <t>2018年</t>
  </si>
  <si>
    <t>小计</t>
  </si>
  <si>
    <t>哈尔滨</t>
  </si>
  <si>
    <t>绥化</t>
  </si>
  <si>
    <t>肇州、肇源</t>
  </si>
  <si>
    <t>2019年</t>
  </si>
  <si>
    <t>2020年</t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</si>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</sst>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黑体"/>
      <family val="3"/>
    </font>
    <font>
      <b/>
      <sz val="16"/>
      <color theme="1"/>
      <name val="宋体"/>
      <family val="0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34" fillId="0" borderId="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176" fontId="0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115" zoomScaleNormal="115" zoomScaleSheetLayoutView="100" zoomScalePageLayoutView="0" workbookViewId="0" topLeftCell="A1">
      <selection activeCell="L11" sqref="L11"/>
    </sheetView>
  </sheetViews>
  <sheetFormatPr defaultColWidth="9.00390625" defaultRowHeight="15"/>
  <cols>
    <col min="1" max="17" width="7.28125" style="0" customWidth="1"/>
    <col min="18" max="18" width="7.28125" style="1" customWidth="1"/>
  </cols>
  <sheetData>
    <row r="1" ht="14.25">
      <c r="A1" s="6" t="s">
        <v>28</v>
      </c>
    </row>
    <row r="2" spans="1:18" ht="27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18.75" customHeigh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30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/>
      <c r="H4" s="8"/>
      <c r="I4" s="8"/>
      <c r="J4" s="8" t="s">
        <v>8</v>
      </c>
      <c r="K4" s="8" t="s">
        <v>9</v>
      </c>
      <c r="L4" s="8" t="s">
        <v>10</v>
      </c>
      <c r="M4" s="8" t="s">
        <v>11</v>
      </c>
      <c r="N4" s="8" t="s">
        <v>7</v>
      </c>
      <c r="O4" s="8"/>
      <c r="P4" s="8"/>
      <c r="Q4" s="8"/>
      <c r="R4" s="7" t="s">
        <v>12</v>
      </c>
    </row>
    <row r="5" spans="1:18" ht="30.75" customHeight="1">
      <c r="A5" s="8"/>
      <c r="B5" s="8"/>
      <c r="C5" s="8"/>
      <c r="D5" s="8"/>
      <c r="E5" s="8"/>
      <c r="F5" s="2" t="s">
        <v>13</v>
      </c>
      <c r="G5" s="2" t="s">
        <v>14</v>
      </c>
      <c r="H5" s="2" t="s">
        <v>15</v>
      </c>
      <c r="I5" s="2" t="s">
        <v>16</v>
      </c>
      <c r="J5" s="8"/>
      <c r="K5" s="8"/>
      <c r="L5" s="8"/>
      <c r="M5" s="8"/>
      <c r="N5" s="2" t="s">
        <v>17</v>
      </c>
      <c r="O5" s="2" t="s">
        <v>18</v>
      </c>
      <c r="P5" s="2" t="s">
        <v>19</v>
      </c>
      <c r="Q5" s="2" t="s">
        <v>20</v>
      </c>
      <c r="R5" s="7"/>
    </row>
    <row r="6" spans="1:18" ht="30.75" customHeight="1">
      <c r="A6" s="8" t="s">
        <v>21</v>
      </c>
      <c r="B6" s="2" t="s">
        <v>22</v>
      </c>
      <c r="C6" s="2">
        <v>4007</v>
      </c>
      <c r="D6" s="2">
        <f>E6+J6+K6+L6+M6</f>
        <v>3035.2</v>
      </c>
      <c r="E6" s="2">
        <f>SUM(F6:I6)</f>
        <v>975.33</v>
      </c>
      <c r="F6" s="3">
        <f>SUM(F7:F9)</f>
        <v>189.53</v>
      </c>
      <c r="G6" s="3">
        <f>SUM(G7:G9)</f>
        <v>351.6</v>
      </c>
      <c r="H6" s="3">
        <f>SUM(H7:H9)</f>
        <v>309.59999999999997</v>
      </c>
      <c r="I6" s="3">
        <f aca="true" t="shared" si="0" ref="I6:Q6">SUM(I7:I9)</f>
        <v>124.6</v>
      </c>
      <c r="J6" s="2">
        <f t="shared" si="0"/>
        <v>590</v>
      </c>
      <c r="K6" s="2">
        <f t="shared" si="0"/>
        <v>23.95</v>
      </c>
      <c r="L6" s="2">
        <f t="shared" si="0"/>
        <v>143.62</v>
      </c>
      <c r="M6" s="2">
        <f t="shared" si="0"/>
        <v>1302.3</v>
      </c>
      <c r="N6" s="2">
        <f t="shared" si="0"/>
        <v>559.9</v>
      </c>
      <c r="O6" s="2">
        <f t="shared" si="0"/>
        <v>199</v>
      </c>
      <c r="P6" s="2">
        <f t="shared" si="0"/>
        <v>11</v>
      </c>
      <c r="Q6" s="2">
        <f t="shared" si="0"/>
        <v>532.4</v>
      </c>
      <c r="R6" s="4">
        <f aca="true" t="shared" si="1" ref="R6:R17">D6/C6*100</f>
        <v>75.74744197654105</v>
      </c>
    </row>
    <row r="7" spans="1:18" ht="30.75" customHeight="1">
      <c r="A7" s="8"/>
      <c r="B7" s="2" t="s">
        <v>23</v>
      </c>
      <c r="C7" s="2">
        <v>2063</v>
      </c>
      <c r="D7" s="2">
        <f>E7+J7+K7+L7+M7</f>
        <v>1545</v>
      </c>
      <c r="E7" s="2">
        <f>SUM(F7:I7)</f>
        <v>472.42999999999995</v>
      </c>
      <c r="F7" s="3">
        <v>54.13</v>
      </c>
      <c r="G7" s="3">
        <v>164.1</v>
      </c>
      <c r="H7" s="3">
        <v>254.2</v>
      </c>
      <c r="I7" s="3">
        <v>0</v>
      </c>
      <c r="J7" s="2">
        <v>404</v>
      </c>
      <c r="K7" s="2">
        <v>20.95</v>
      </c>
      <c r="L7" s="2">
        <v>96.62</v>
      </c>
      <c r="M7" s="2">
        <v>551</v>
      </c>
      <c r="N7" s="2">
        <v>187</v>
      </c>
      <c r="O7" s="2">
        <v>55</v>
      </c>
      <c r="P7" s="2">
        <v>8</v>
      </c>
      <c r="Q7" s="2">
        <v>301</v>
      </c>
      <c r="R7" s="4">
        <f t="shared" si="1"/>
        <v>74.89093553078041</v>
      </c>
    </row>
    <row r="8" spans="1:18" ht="30.75" customHeight="1">
      <c r="A8" s="8"/>
      <c r="B8" s="2" t="s">
        <v>24</v>
      </c>
      <c r="C8" s="2">
        <v>1640</v>
      </c>
      <c r="D8" s="2">
        <f>E8+J8+K8+L8+M8</f>
        <v>1245.1999999999998</v>
      </c>
      <c r="E8" s="2">
        <f>SUM(F8:I8)</f>
        <v>414.9</v>
      </c>
      <c r="F8" s="3">
        <v>95.9</v>
      </c>
      <c r="G8" s="3">
        <v>143</v>
      </c>
      <c r="H8" s="3">
        <v>51.4</v>
      </c>
      <c r="I8" s="3">
        <v>124.6</v>
      </c>
      <c r="J8" s="2">
        <v>143</v>
      </c>
      <c r="K8" s="2">
        <v>3</v>
      </c>
      <c r="L8" s="2">
        <v>44</v>
      </c>
      <c r="M8" s="2">
        <v>640.3</v>
      </c>
      <c r="N8" s="2">
        <v>360.9</v>
      </c>
      <c r="O8" s="2">
        <v>117</v>
      </c>
      <c r="P8" s="2">
        <v>3</v>
      </c>
      <c r="Q8" s="2">
        <v>159.4</v>
      </c>
      <c r="R8" s="4">
        <f t="shared" si="1"/>
        <v>75.92682926829268</v>
      </c>
    </row>
    <row r="9" spans="1:18" ht="30.75" customHeight="1">
      <c r="A9" s="8"/>
      <c r="B9" s="2" t="s">
        <v>25</v>
      </c>
      <c r="C9" s="2">
        <v>304</v>
      </c>
      <c r="D9" s="2">
        <f>E9+J9+K9+L9+M9</f>
        <v>245</v>
      </c>
      <c r="E9" s="2">
        <f>SUM(F9:I9)</f>
        <v>88</v>
      </c>
      <c r="F9" s="3">
        <v>39.5</v>
      </c>
      <c r="G9" s="3">
        <v>44.5</v>
      </c>
      <c r="H9" s="3">
        <v>4</v>
      </c>
      <c r="I9" s="3">
        <v>0</v>
      </c>
      <c r="J9" s="2">
        <v>43</v>
      </c>
      <c r="K9" s="2">
        <v>0</v>
      </c>
      <c r="L9" s="2">
        <v>3</v>
      </c>
      <c r="M9" s="2">
        <v>111</v>
      </c>
      <c r="N9" s="2">
        <v>12</v>
      </c>
      <c r="O9" s="2">
        <v>27</v>
      </c>
      <c r="P9" s="2">
        <v>0</v>
      </c>
      <c r="Q9" s="2">
        <v>72</v>
      </c>
      <c r="R9" s="4">
        <f t="shared" si="1"/>
        <v>80.5921052631579</v>
      </c>
    </row>
    <row r="10" spans="1:18" ht="30.75" customHeight="1">
      <c r="A10" s="8" t="s">
        <v>26</v>
      </c>
      <c r="B10" s="2" t="s">
        <v>22</v>
      </c>
      <c r="C10" s="2">
        <v>4007</v>
      </c>
      <c r="D10" s="2">
        <f aca="true" t="shared" si="2" ref="D10:D17">E10+J10+K10+L10+M10</f>
        <v>3654</v>
      </c>
      <c r="E10" s="2">
        <f aca="true" t="shared" si="3" ref="E10:E17">SUM(F10:I10)</f>
        <v>1323</v>
      </c>
      <c r="F10" s="3">
        <v>253</v>
      </c>
      <c r="G10" s="3">
        <v>592</v>
      </c>
      <c r="H10" s="3">
        <v>302</v>
      </c>
      <c r="I10" s="3">
        <v>176</v>
      </c>
      <c r="J10" s="2">
        <v>577</v>
      </c>
      <c r="K10" s="2">
        <v>27</v>
      </c>
      <c r="L10" s="2">
        <v>179</v>
      </c>
      <c r="M10" s="2">
        <v>1548</v>
      </c>
      <c r="N10" s="2">
        <v>692</v>
      </c>
      <c r="O10" s="2">
        <v>324</v>
      </c>
      <c r="P10" s="2">
        <v>36</v>
      </c>
      <c r="Q10" s="2">
        <v>495</v>
      </c>
      <c r="R10" s="4">
        <f t="shared" si="1"/>
        <v>91.19041677065137</v>
      </c>
    </row>
    <row r="11" spans="1:18" ht="30.75" customHeight="1">
      <c r="A11" s="8"/>
      <c r="B11" s="2" t="s">
        <v>23</v>
      </c>
      <c r="C11" s="2">
        <v>2063</v>
      </c>
      <c r="D11" s="2">
        <f t="shared" si="2"/>
        <v>1868</v>
      </c>
      <c r="E11" s="2">
        <f t="shared" si="3"/>
        <v>701</v>
      </c>
      <c r="F11" s="3">
        <v>56</v>
      </c>
      <c r="G11" s="3">
        <v>415</v>
      </c>
      <c r="H11" s="3">
        <v>230</v>
      </c>
      <c r="I11" s="3">
        <v>0</v>
      </c>
      <c r="J11" s="2">
        <v>388</v>
      </c>
      <c r="K11" s="2">
        <v>24</v>
      </c>
      <c r="L11" s="2">
        <v>108</v>
      </c>
      <c r="M11" s="2">
        <v>647</v>
      </c>
      <c r="N11" s="2">
        <v>236</v>
      </c>
      <c r="O11" s="2">
        <v>115</v>
      </c>
      <c r="P11" s="2">
        <v>27</v>
      </c>
      <c r="Q11" s="2">
        <v>269</v>
      </c>
      <c r="R11" s="4">
        <f t="shared" si="1"/>
        <v>90.54774600096947</v>
      </c>
    </row>
    <row r="12" spans="1:18" ht="30.75" customHeight="1">
      <c r="A12" s="8"/>
      <c r="B12" s="2" t="s">
        <v>24</v>
      </c>
      <c r="C12" s="2">
        <v>1640</v>
      </c>
      <c r="D12" s="2">
        <f t="shared" si="2"/>
        <v>1510</v>
      </c>
      <c r="E12" s="2">
        <f t="shared" si="3"/>
        <v>527</v>
      </c>
      <c r="F12" s="3">
        <v>123</v>
      </c>
      <c r="G12" s="3">
        <v>164</v>
      </c>
      <c r="H12" s="3">
        <v>64</v>
      </c>
      <c r="I12" s="3">
        <v>176</v>
      </c>
      <c r="J12" s="2">
        <v>145</v>
      </c>
      <c r="K12" s="2">
        <v>4</v>
      </c>
      <c r="L12" s="2">
        <v>65</v>
      </c>
      <c r="M12" s="2">
        <v>769</v>
      </c>
      <c r="N12" s="2">
        <v>428</v>
      </c>
      <c r="O12" s="2">
        <v>172</v>
      </c>
      <c r="P12" s="2">
        <v>9</v>
      </c>
      <c r="Q12" s="2">
        <v>160</v>
      </c>
      <c r="R12" s="4">
        <f t="shared" si="1"/>
        <v>92.07317073170732</v>
      </c>
    </row>
    <row r="13" spans="1:18" ht="30.75" customHeight="1">
      <c r="A13" s="8"/>
      <c r="B13" s="2" t="s">
        <v>25</v>
      </c>
      <c r="C13" s="2">
        <v>304</v>
      </c>
      <c r="D13" s="2">
        <f t="shared" si="2"/>
        <v>276</v>
      </c>
      <c r="E13" s="2">
        <f t="shared" si="3"/>
        <v>95</v>
      </c>
      <c r="F13" s="3">
        <v>34.9</v>
      </c>
      <c r="G13" s="3">
        <v>52.1</v>
      </c>
      <c r="H13" s="3">
        <v>8</v>
      </c>
      <c r="I13" s="3">
        <v>0</v>
      </c>
      <c r="J13" s="2">
        <v>44</v>
      </c>
      <c r="K13" s="2">
        <v>0</v>
      </c>
      <c r="L13" s="2">
        <v>6</v>
      </c>
      <c r="M13" s="2">
        <v>131</v>
      </c>
      <c r="N13" s="2">
        <v>28</v>
      </c>
      <c r="O13" s="2">
        <v>37</v>
      </c>
      <c r="P13" s="2">
        <v>0</v>
      </c>
      <c r="Q13" s="2">
        <v>66</v>
      </c>
      <c r="R13" s="4">
        <f t="shared" si="1"/>
        <v>90.78947368421053</v>
      </c>
    </row>
    <row r="14" spans="1:18" ht="30.75" customHeight="1">
      <c r="A14" s="8" t="s">
        <v>27</v>
      </c>
      <c r="B14" s="2" t="s">
        <v>22</v>
      </c>
      <c r="C14" s="2">
        <v>4007</v>
      </c>
      <c r="D14" s="2">
        <f t="shared" si="2"/>
        <v>3975</v>
      </c>
      <c r="E14" s="2">
        <f t="shared" si="3"/>
        <v>1430</v>
      </c>
      <c r="F14" s="3">
        <v>302</v>
      </c>
      <c r="G14" s="3">
        <v>684</v>
      </c>
      <c r="H14" s="3">
        <v>263</v>
      </c>
      <c r="I14" s="3">
        <v>181</v>
      </c>
      <c r="J14" s="2">
        <v>603</v>
      </c>
      <c r="K14" s="2">
        <v>55</v>
      </c>
      <c r="L14" s="2">
        <v>210</v>
      </c>
      <c r="M14" s="2">
        <v>1677</v>
      </c>
      <c r="N14" s="2">
        <v>790</v>
      </c>
      <c r="O14" s="2">
        <v>406</v>
      </c>
      <c r="P14" s="2">
        <v>76</v>
      </c>
      <c r="Q14" s="2">
        <v>405</v>
      </c>
      <c r="R14" s="4">
        <f t="shared" si="1"/>
        <v>99.20139755428</v>
      </c>
    </row>
    <row r="15" spans="1:18" ht="30.75" customHeight="1">
      <c r="A15" s="8"/>
      <c r="B15" s="2" t="s">
        <v>23</v>
      </c>
      <c r="C15" s="2">
        <v>2063</v>
      </c>
      <c r="D15" s="2">
        <f t="shared" si="2"/>
        <v>2050</v>
      </c>
      <c r="E15" s="2">
        <f t="shared" si="3"/>
        <v>742</v>
      </c>
      <c r="F15" s="3">
        <v>76</v>
      </c>
      <c r="G15" s="3">
        <v>488</v>
      </c>
      <c r="H15" s="3">
        <v>178</v>
      </c>
      <c r="I15" s="3">
        <v>0</v>
      </c>
      <c r="J15" s="2">
        <v>409</v>
      </c>
      <c r="K15" s="2">
        <v>51</v>
      </c>
      <c r="L15" s="2">
        <v>119</v>
      </c>
      <c r="M15" s="2">
        <v>729</v>
      </c>
      <c r="N15" s="2">
        <v>277</v>
      </c>
      <c r="O15" s="2">
        <v>159</v>
      </c>
      <c r="P15" s="2">
        <v>67</v>
      </c>
      <c r="Q15" s="2">
        <v>226</v>
      </c>
      <c r="R15" s="4">
        <f t="shared" si="1"/>
        <v>99.36984973339797</v>
      </c>
    </row>
    <row r="16" spans="1:18" ht="30.75" customHeight="1">
      <c r="A16" s="8"/>
      <c r="B16" s="2" t="s">
        <v>24</v>
      </c>
      <c r="C16" s="2">
        <v>1640</v>
      </c>
      <c r="D16" s="2">
        <f t="shared" si="2"/>
        <v>1623</v>
      </c>
      <c r="E16" s="2">
        <f t="shared" si="3"/>
        <v>575</v>
      </c>
      <c r="F16" s="3">
        <v>138</v>
      </c>
      <c r="G16" s="3">
        <v>184</v>
      </c>
      <c r="H16" s="3">
        <v>72</v>
      </c>
      <c r="I16" s="3">
        <v>181</v>
      </c>
      <c r="J16" s="2">
        <v>147</v>
      </c>
      <c r="K16" s="2">
        <v>4</v>
      </c>
      <c r="L16" s="2">
        <v>80</v>
      </c>
      <c r="M16" s="2">
        <v>817</v>
      </c>
      <c r="N16" s="2">
        <v>476</v>
      </c>
      <c r="O16" s="2">
        <v>210</v>
      </c>
      <c r="P16" s="2">
        <v>9</v>
      </c>
      <c r="Q16" s="2">
        <v>122</v>
      </c>
      <c r="R16" s="4">
        <f t="shared" si="1"/>
        <v>98.96341463414635</v>
      </c>
    </row>
    <row r="17" spans="1:18" ht="30.75" customHeight="1">
      <c r="A17" s="8"/>
      <c r="B17" s="2" t="s">
        <v>25</v>
      </c>
      <c r="C17" s="2">
        <v>304</v>
      </c>
      <c r="D17" s="2">
        <f t="shared" si="2"/>
        <v>300</v>
      </c>
      <c r="E17" s="2">
        <f t="shared" si="3"/>
        <v>113</v>
      </c>
      <c r="F17" s="3">
        <v>41.1</v>
      </c>
      <c r="G17" s="3">
        <v>58.9</v>
      </c>
      <c r="H17" s="3">
        <v>13</v>
      </c>
      <c r="I17" s="3">
        <v>0</v>
      </c>
      <c r="J17" s="2">
        <v>48</v>
      </c>
      <c r="K17" s="2">
        <v>0</v>
      </c>
      <c r="L17" s="2">
        <v>11</v>
      </c>
      <c r="M17" s="2">
        <f>N17+O17+Q17</f>
        <v>128</v>
      </c>
      <c r="N17" s="2">
        <v>37</v>
      </c>
      <c r="O17" s="2">
        <v>37</v>
      </c>
      <c r="P17" s="2">
        <v>0</v>
      </c>
      <c r="Q17" s="2">
        <v>54</v>
      </c>
      <c r="R17" s="5">
        <f t="shared" si="1"/>
        <v>98.68421052631578</v>
      </c>
    </row>
  </sheetData>
  <sheetProtection/>
  <mergeCells count="17">
    <mergeCell ref="A2:R2"/>
    <mergeCell ref="A3:R3"/>
    <mergeCell ref="F4:I4"/>
    <mergeCell ref="N4:Q4"/>
    <mergeCell ref="A4:A5"/>
    <mergeCell ref="A6:A9"/>
    <mergeCell ref="J4:J5"/>
    <mergeCell ref="K4:K5"/>
    <mergeCell ref="L4:L5"/>
    <mergeCell ref="M4:M5"/>
    <mergeCell ref="R4:R5"/>
    <mergeCell ref="A10:A13"/>
    <mergeCell ref="A14:A17"/>
    <mergeCell ref="B4:B5"/>
    <mergeCell ref="C4:C5"/>
    <mergeCell ref="D4:D5"/>
    <mergeCell ref="E4:E5"/>
  </mergeCells>
  <printOptions/>
  <pageMargins left="0.84" right="0.4" top="0.62" bottom="0.5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2018-07-09T06:58:14Z</cp:lastPrinted>
  <dcterms:created xsi:type="dcterms:W3CDTF">2018-05-06T13:44:00Z</dcterms:created>
  <dcterms:modified xsi:type="dcterms:W3CDTF">2018-07-09T06:58:18Z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